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Смета " sheetId="4" r:id="rId1"/>
    <sheet name="Расшифровка к смете" sheetId="1" r:id="rId2"/>
    <sheet name="Калькуляция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/>
  <c r="E16" i="5"/>
  <c r="E12" i="4" l="1"/>
  <c r="F8" i="1"/>
  <c r="G8" s="1"/>
  <c r="G16"/>
  <c r="G18" l="1"/>
  <c r="G5"/>
  <c r="G6" s="1"/>
  <c r="E16" i="4"/>
  <c r="G14" i="1" l="1"/>
  <c r="G9"/>
  <c r="G10" s="1"/>
  <c r="G19" l="1"/>
</calcChain>
</file>

<file path=xl/sharedStrings.xml><?xml version="1.0" encoding="utf-8"?>
<sst xmlns="http://schemas.openxmlformats.org/spreadsheetml/2006/main" count="76" uniqueCount="40">
  <si>
    <t>№ п/п</t>
  </si>
  <si>
    <t>Наименование показателей</t>
  </si>
  <si>
    <t>КОСГУ</t>
  </si>
  <si>
    <t>ед.изм</t>
  </si>
  <si>
    <t>кол-во</t>
  </si>
  <si>
    <t>цена</t>
  </si>
  <si>
    <t xml:space="preserve">сумма </t>
  </si>
  <si>
    <t>Оплата труда и начисления на оплату труда</t>
  </si>
  <si>
    <t>З\плата</t>
  </si>
  <si>
    <t>руб</t>
  </si>
  <si>
    <t>Итого по статье:</t>
  </si>
  <si>
    <t xml:space="preserve">Начисления на оплату труда </t>
  </si>
  <si>
    <t>Налоги</t>
  </si>
  <si>
    <t>шт</t>
  </si>
  <si>
    <t>Увеличение стоимости материальных запасов</t>
  </si>
  <si>
    <t xml:space="preserve">Итого:  </t>
  </si>
  <si>
    <t xml:space="preserve">Итого по статье:   </t>
  </si>
  <si>
    <t>Увеличение стоимости основных средств</t>
  </si>
  <si>
    <t>руб/ мес</t>
  </si>
  <si>
    <t xml:space="preserve">                                (с 03.09.2012 г. по 31.05.2013)</t>
  </si>
  <si>
    <t>Итого на зарплату:</t>
  </si>
  <si>
    <t>Количество часов в неделю</t>
  </si>
  <si>
    <t>Количество участников</t>
  </si>
  <si>
    <t>Количество групп</t>
  </si>
  <si>
    <t>Сроки предоставления услуги</t>
  </si>
  <si>
    <t>ДОХОД</t>
  </si>
  <si>
    <t>сумма</t>
  </si>
  <si>
    <t>Заработная плата</t>
  </si>
  <si>
    <t xml:space="preserve">Итого затрат:  </t>
  </si>
  <si>
    <t>ЦЕНА УСЛУГИ НА 1 РЕБЕНКА</t>
  </si>
  <si>
    <t>Канцелярские тоавары</t>
  </si>
  <si>
    <t>МАФы</t>
  </si>
  <si>
    <t>1600,00 рублей в месяц</t>
  </si>
  <si>
    <t>4 месяца</t>
  </si>
  <si>
    <t>1600,00 руб*10чел.*4 мес.= 64 000,00 руб.</t>
  </si>
  <si>
    <t>Приложение 2                                                                          к Приказу № 1-п/у от 10.01.2023</t>
  </si>
  <si>
    <t>Расшифровка к смете доходов и расходов на проведение платных дополнительных услуг по организации досуга детей в группе «Мелодия радуги»  (с 01.02.2023 по 31.05.2023)</t>
  </si>
  <si>
    <t>Калькуляция доходов и расходов на проведение платных дополнительных услуг по организации досуга детей в группе «Мелодия радуги»  (с 01.02.2023 по 31.05.2023)</t>
  </si>
  <si>
    <t xml:space="preserve">Приложение 2                                                                          к Приказу № 1-п/у от 10.01.2023  </t>
  </si>
  <si>
    <t>Смета доходов и расходов на проведение платных дополнительных услуг по организации досуга детей в группе «Мелодия радуги»  (с 01.02.2023 по 31.05.2023)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</si>
</sst>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Agency FB"/>
      <family val="2"/>
    </font>
    <font>
      <b/>
      <sz val="11"/>
      <name val="Agency FB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2" fontId="7" fillId="0" borderId="1" xfId="1" applyNumberFormat="1" applyFont="1" applyBorder="1" applyAlignment="1">
      <alignment horizontal="right"/>
    </xf>
    <xf numFmtId="0" fontId="0" fillId="0" borderId="1" xfId="0" applyBorder="1" applyAlignment="1">
      <alignment textRotation="90"/>
    </xf>
    <xf numFmtId="0" fontId="0" fillId="0" borderId="1" xfId="0" applyBorder="1"/>
    <xf numFmtId="4" fontId="9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2" fillId="0" borderId="1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0" xfId="0" applyFont="1"/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/>
    <xf numFmtId="0" fontId="14" fillId="0" borderId="1" xfId="0" applyFont="1" applyFill="1" applyBorder="1" applyAlignment="1">
      <alignment horizontal="center"/>
    </xf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4" fillId="0" borderId="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/>
    <xf numFmtId="0" fontId="12" fillId="0" borderId="1" xfId="0" applyFont="1" applyBorder="1" applyAlignment="1"/>
    <xf numFmtId="2" fontId="6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3" fontId="0" fillId="0" borderId="0" xfId="0" applyNumberFormat="1"/>
    <xf numFmtId="0" fontId="17" fillId="0" borderId="1" xfId="0" applyFont="1" applyBorder="1"/>
    <xf numFmtId="2" fontId="17" fillId="0" borderId="1" xfId="0" applyNumberFormat="1" applyFont="1" applyFill="1" applyBorder="1"/>
    <xf numFmtId="0" fontId="16" fillId="0" borderId="0" xfId="0" applyFont="1"/>
    <xf numFmtId="0" fontId="18" fillId="0" borderId="1" xfId="0" applyFont="1" applyBorder="1"/>
    <xf numFmtId="0" fontId="1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left" wrapText="1"/>
    </xf>
    <xf numFmtId="0" fontId="20" fillId="0" borderId="0" xfId="0" applyFont="1"/>
    <xf numFmtId="3" fontId="21" fillId="0" borderId="0" xfId="0" applyNumberFormat="1" applyFont="1"/>
    <xf numFmtId="0" fontId="21" fillId="0" borderId="0" xfId="0" applyFont="1"/>
    <xf numFmtId="2" fontId="0" fillId="0" borderId="0" xfId="0" applyNumberFormat="1"/>
    <xf numFmtId="2" fontId="9" fillId="0" borderId="4" xfId="0" applyNumberFormat="1" applyFont="1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20" fillId="0" borderId="3" xfId="0" applyFont="1" applyBorder="1" applyAlignment="1"/>
    <xf numFmtId="0" fontId="20" fillId="0" borderId="5" xfId="0" applyFont="1" applyBorder="1" applyAlignment="1"/>
    <xf numFmtId="0" fontId="1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7" fillId="0" borderId="4" xfId="0" applyNumberFormat="1" applyFont="1" applyFill="1" applyBorder="1" applyAlignment="1"/>
    <xf numFmtId="0" fontId="16" fillId="0" borderId="3" xfId="0" applyFont="1" applyBorder="1" applyAlignment="1"/>
    <xf numFmtId="0" fontId="16" fillId="0" borderId="5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C9" sqref="C9"/>
    </sheetView>
  </sheetViews>
  <sheetFormatPr defaultRowHeight="15"/>
  <cols>
    <col min="1" max="1" width="4.42578125" customWidth="1"/>
    <col min="2" max="2" width="41.85546875" customWidth="1"/>
    <col min="3" max="3" width="12.28515625" customWidth="1"/>
    <col min="4" max="4" width="10.42578125" customWidth="1"/>
    <col min="5" max="5" width="8.42578125" customWidth="1"/>
    <col min="6" max="6" width="9.5703125" bestFit="1" customWidth="1"/>
    <col min="7" max="7" width="9.85546875" customWidth="1"/>
  </cols>
  <sheetData>
    <row r="1" spans="1:8" ht="86.25" customHeight="1">
      <c r="C1" s="58" t="s">
        <v>38</v>
      </c>
      <c r="D1" s="59"/>
      <c r="E1" s="59"/>
      <c r="F1" s="59"/>
      <c r="G1" s="59"/>
    </row>
    <row r="2" spans="1:8" ht="47.25" customHeight="1">
      <c r="A2" s="60" t="s">
        <v>39</v>
      </c>
      <c r="B2" s="61"/>
      <c r="C2" s="61"/>
      <c r="D2" s="61"/>
      <c r="E2" s="61"/>
      <c r="F2" s="61"/>
      <c r="G2" s="61"/>
    </row>
    <row r="3" spans="1:8" ht="15.75" customHeight="1">
      <c r="A3" s="22"/>
      <c r="B3" s="27"/>
      <c r="C3" s="27"/>
      <c r="D3" s="27"/>
      <c r="E3" s="27"/>
      <c r="F3" s="27"/>
      <c r="G3" s="27"/>
    </row>
    <row r="4" spans="1:8" ht="15" customHeight="1">
      <c r="A4" s="22"/>
      <c r="B4" s="25" t="s">
        <v>21</v>
      </c>
      <c r="C4" s="24">
        <v>2</v>
      </c>
      <c r="D4" s="27"/>
      <c r="E4" s="27"/>
      <c r="F4" s="27"/>
      <c r="G4" s="27"/>
    </row>
    <row r="5" spans="1:8" ht="15" customHeight="1">
      <c r="A5" s="22"/>
      <c r="B5" s="25" t="s">
        <v>22</v>
      </c>
      <c r="C5" s="24">
        <v>10</v>
      </c>
      <c r="D5" s="27"/>
      <c r="E5" s="27"/>
      <c r="F5" s="27"/>
      <c r="G5" s="27"/>
    </row>
    <row r="6" spans="1:8" ht="15.75" customHeight="1">
      <c r="A6" s="22"/>
      <c r="B6" s="25" t="s">
        <v>23</v>
      </c>
      <c r="C6" s="24">
        <v>1</v>
      </c>
      <c r="D6" s="27"/>
      <c r="E6" s="27"/>
      <c r="F6" s="27"/>
      <c r="G6" s="27"/>
    </row>
    <row r="7" spans="1:8" ht="15.75" customHeight="1">
      <c r="A7" s="22"/>
      <c r="B7" s="38" t="s">
        <v>24</v>
      </c>
      <c r="C7" s="24" t="s">
        <v>33</v>
      </c>
      <c r="D7" s="27"/>
      <c r="E7" s="27"/>
      <c r="F7" s="27"/>
      <c r="G7" s="27"/>
    </row>
    <row r="8" spans="1:8" ht="14.25" customHeight="1">
      <c r="A8" s="22"/>
      <c r="B8" s="39" t="s">
        <v>25</v>
      </c>
      <c r="C8" s="62" t="s">
        <v>34</v>
      </c>
      <c r="D8" s="63"/>
      <c r="E8" s="63"/>
      <c r="F8" s="63"/>
      <c r="G8" s="63"/>
    </row>
    <row r="9" spans="1:8" ht="45.75" customHeight="1">
      <c r="A9" s="28" t="s">
        <v>0</v>
      </c>
      <c r="B9" s="29" t="s">
        <v>1</v>
      </c>
      <c r="C9" s="29" t="s">
        <v>2</v>
      </c>
      <c r="D9" s="30" t="s">
        <v>3</v>
      </c>
      <c r="E9" s="64" t="s">
        <v>26</v>
      </c>
      <c r="F9" s="65"/>
      <c r="G9" s="66"/>
    </row>
    <row r="10" spans="1:8">
      <c r="A10" s="40"/>
      <c r="B10" s="32"/>
      <c r="D10" s="33"/>
      <c r="E10" s="55"/>
      <c r="F10" s="56"/>
      <c r="G10" s="57"/>
    </row>
    <row r="11" spans="1:8">
      <c r="A11" s="31"/>
      <c r="B11" s="26" t="s">
        <v>27</v>
      </c>
      <c r="C11" s="34">
        <v>211</v>
      </c>
      <c r="D11" s="33" t="s">
        <v>9</v>
      </c>
      <c r="E11" s="55">
        <v>24600</v>
      </c>
      <c r="F11" s="56"/>
      <c r="G11" s="57"/>
    </row>
    <row r="12" spans="1:8">
      <c r="A12" s="31"/>
      <c r="B12" s="36" t="s">
        <v>11</v>
      </c>
      <c r="C12" s="35">
        <v>213</v>
      </c>
      <c r="D12" s="33" t="s">
        <v>9</v>
      </c>
      <c r="E12" s="55">
        <f>E11*30.2/100</f>
        <v>7429.2</v>
      </c>
      <c r="F12" s="56"/>
      <c r="G12" s="57"/>
      <c r="H12" s="54"/>
    </row>
    <row r="13" spans="1:8" s="51" customFormat="1">
      <c r="A13" s="49"/>
      <c r="B13" s="50" t="s">
        <v>17</v>
      </c>
      <c r="C13" s="34">
        <v>310</v>
      </c>
      <c r="D13" s="33" t="s">
        <v>9</v>
      </c>
      <c r="E13" s="55">
        <v>31970.799999999999</v>
      </c>
      <c r="F13" s="67"/>
      <c r="G13" s="68"/>
    </row>
    <row r="14" spans="1:8" s="51" customFormat="1" ht="30">
      <c r="A14" s="49"/>
      <c r="B14" s="50" t="s">
        <v>14</v>
      </c>
      <c r="C14" s="34">
        <v>340</v>
      </c>
      <c r="D14" s="33" t="s">
        <v>9</v>
      </c>
      <c r="E14" s="55"/>
      <c r="F14" s="67"/>
      <c r="G14" s="68"/>
    </row>
    <row r="15" spans="1:8" ht="18.75">
      <c r="A15" s="23"/>
      <c r="C15" s="32"/>
      <c r="D15" s="33"/>
      <c r="E15" s="55"/>
      <c r="F15" s="56"/>
      <c r="G15" s="57"/>
    </row>
    <row r="16" spans="1:8">
      <c r="A16" s="31"/>
      <c r="B16" s="37" t="s">
        <v>28</v>
      </c>
      <c r="C16" s="32"/>
      <c r="D16" s="33" t="s">
        <v>9</v>
      </c>
      <c r="E16" s="55">
        <f>SUM(E11:E15)</f>
        <v>64000</v>
      </c>
      <c r="F16" s="56"/>
      <c r="G16" s="57"/>
    </row>
  </sheetData>
  <mergeCells count="11">
    <mergeCell ref="E16:G16"/>
    <mergeCell ref="C1:G1"/>
    <mergeCell ref="A2:G2"/>
    <mergeCell ref="C8:G8"/>
    <mergeCell ref="E9:G9"/>
    <mergeCell ref="E10:G10"/>
    <mergeCell ref="E11:G11"/>
    <mergeCell ref="E12:G12"/>
    <mergeCell ref="E13:G13"/>
    <mergeCell ref="E14:G14"/>
    <mergeCell ref="E15:G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D24" sqref="D24"/>
    </sheetView>
  </sheetViews>
  <sheetFormatPr defaultRowHeight="15"/>
  <cols>
    <col min="1" max="1" width="4.42578125" customWidth="1"/>
    <col min="2" max="2" width="41.85546875" customWidth="1"/>
    <col min="3" max="3" width="11.5703125" customWidth="1"/>
    <col min="4" max="4" width="10.42578125" customWidth="1"/>
    <col min="5" max="5" width="8.42578125" customWidth="1"/>
    <col min="6" max="6" width="10.85546875" bestFit="1" customWidth="1"/>
    <col min="7" max="7" width="11.42578125" customWidth="1"/>
    <col min="10" max="10" width="11.140625" customWidth="1"/>
  </cols>
  <sheetData>
    <row r="1" spans="1:11" ht="86.25" customHeight="1">
      <c r="C1" s="58" t="s">
        <v>35</v>
      </c>
      <c r="D1" s="59"/>
      <c r="E1" s="59"/>
      <c r="F1" s="59"/>
      <c r="G1" s="59"/>
    </row>
    <row r="2" spans="1:11" ht="54.75" customHeight="1">
      <c r="A2" s="60" t="s">
        <v>36</v>
      </c>
      <c r="B2" s="61"/>
      <c r="C2" s="61"/>
      <c r="D2" s="61"/>
      <c r="E2" s="61"/>
      <c r="F2" s="61"/>
      <c r="G2" s="61"/>
    </row>
    <row r="3" spans="1:11" ht="45.75" customHeight="1">
      <c r="A3" s="19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1">
      <c r="A4" s="20"/>
      <c r="B4" s="3" t="s">
        <v>7</v>
      </c>
      <c r="C4" s="4"/>
      <c r="D4" s="5"/>
      <c r="E4" s="5"/>
      <c r="F4" s="5"/>
      <c r="G4" s="5"/>
      <c r="J4" s="53"/>
      <c r="K4" s="46"/>
    </row>
    <row r="5" spans="1:11">
      <c r="A5" s="20"/>
      <c r="B5" s="6" t="s">
        <v>8</v>
      </c>
      <c r="C5" s="7">
        <v>211</v>
      </c>
      <c r="D5" s="5" t="s">
        <v>18</v>
      </c>
      <c r="E5" s="5">
        <v>4</v>
      </c>
      <c r="F5" s="41">
        <v>6150</v>
      </c>
      <c r="G5" s="21">
        <f>PRODUCT(E5,F5)</f>
        <v>24600</v>
      </c>
    </row>
    <row r="6" spans="1:11">
      <c r="A6" s="20"/>
      <c r="B6" s="8" t="s">
        <v>10</v>
      </c>
      <c r="C6" s="4">
        <v>211</v>
      </c>
      <c r="D6" s="9"/>
      <c r="E6" s="9"/>
      <c r="F6" s="9"/>
      <c r="G6" s="10">
        <f>SUM(G5)</f>
        <v>24600</v>
      </c>
      <c r="J6" s="53"/>
    </row>
    <row r="7" spans="1:11">
      <c r="A7" s="20"/>
      <c r="B7" s="11" t="s">
        <v>11</v>
      </c>
      <c r="C7" s="12">
        <v>213</v>
      </c>
      <c r="D7" s="9"/>
      <c r="E7" s="9"/>
      <c r="F7" s="9"/>
      <c r="G7" s="13"/>
    </row>
    <row r="8" spans="1:11">
      <c r="A8" s="20"/>
      <c r="B8" s="6" t="s">
        <v>12</v>
      </c>
      <c r="C8" s="7">
        <v>213</v>
      </c>
      <c r="D8" s="5" t="s">
        <v>18</v>
      </c>
      <c r="E8" s="5">
        <v>4</v>
      </c>
      <c r="F8" s="5">
        <f>F5*30.2/100</f>
        <v>1857.3</v>
      </c>
      <c r="G8" s="18">
        <f>F8*E8</f>
        <v>7429.2</v>
      </c>
    </row>
    <row r="9" spans="1:11">
      <c r="A9" s="20"/>
      <c r="B9" s="8" t="s">
        <v>10</v>
      </c>
      <c r="C9" s="4">
        <v>213</v>
      </c>
      <c r="D9" s="9"/>
      <c r="E9" s="9"/>
      <c r="F9" s="9"/>
      <c r="G9" s="10">
        <f>SUM(G8)</f>
        <v>7429.2</v>
      </c>
    </row>
    <row r="10" spans="1:11">
      <c r="A10" s="20"/>
      <c r="B10" s="8" t="s">
        <v>20</v>
      </c>
      <c r="C10" s="4"/>
      <c r="D10" s="9"/>
      <c r="E10" s="9"/>
      <c r="F10" s="9"/>
      <c r="G10" s="10">
        <f>SUM(G9,G6)</f>
        <v>32029.200000000001</v>
      </c>
      <c r="K10" s="43"/>
    </row>
    <row r="11" spans="1:11" ht="30.75">
      <c r="A11" s="23" t="s">
        <v>19</v>
      </c>
      <c r="B11" s="16" t="s">
        <v>17</v>
      </c>
      <c r="C11" s="4">
        <v>310</v>
      </c>
      <c r="D11" s="9"/>
      <c r="E11" s="9"/>
      <c r="F11" s="9"/>
      <c r="G11" s="10"/>
    </row>
    <row r="12" spans="1:11" ht="18.75">
      <c r="A12" s="23"/>
      <c r="B12" s="6" t="s">
        <v>31</v>
      </c>
      <c r="C12" s="7"/>
      <c r="D12" s="5" t="s">
        <v>13</v>
      </c>
      <c r="E12" s="5">
        <v>1</v>
      </c>
      <c r="F12" s="5">
        <v>31970.799999999999</v>
      </c>
      <c r="G12" s="14">
        <f>E12*F12</f>
        <v>31970.799999999999</v>
      </c>
    </row>
    <row r="13" spans="1:11">
      <c r="A13" s="20"/>
      <c r="B13" s="17"/>
      <c r="C13" s="4"/>
      <c r="D13" s="5"/>
      <c r="E13" s="5"/>
      <c r="F13" s="5"/>
      <c r="G13" s="14"/>
      <c r="J13" s="52"/>
    </row>
    <row r="14" spans="1:11">
      <c r="A14" s="20"/>
      <c r="B14" s="8" t="s">
        <v>16</v>
      </c>
      <c r="C14" s="4">
        <v>310</v>
      </c>
      <c r="D14" s="9"/>
      <c r="E14" s="9"/>
      <c r="F14" s="9"/>
      <c r="G14" s="10">
        <f>SUM(G12:G13)</f>
        <v>31970.799999999999</v>
      </c>
    </row>
    <row r="15" spans="1:11" ht="30">
      <c r="A15" s="20"/>
      <c r="B15" s="16" t="s">
        <v>14</v>
      </c>
      <c r="C15" s="4">
        <v>340</v>
      </c>
      <c r="D15" s="9"/>
      <c r="E15" s="9"/>
      <c r="F15" s="9"/>
      <c r="G15" s="13"/>
    </row>
    <row r="16" spans="1:11">
      <c r="A16" s="20"/>
      <c r="B16" s="42" t="s">
        <v>30</v>
      </c>
      <c r="C16" s="4"/>
      <c r="D16" s="5" t="s">
        <v>13</v>
      </c>
      <c r="E16" s="5"/>
      <c r="F16" s="5"/>
      <c r="G16" s="14">
        <f>E16*F16</f>
        <v>0</v>
      </c>
    </row>
    <row r="17" spans="1:9" hidden="1">
      <c r="A17" s="20"/>
    </row>
    <row r="18" spans="1:9">
      <c r="A18" s="20"/>
      <c r="B18" s="15" t="s">
        <v>10</v>
      </c>
      <c r="C18" s="4">
        <v>340</v>
      </c>
      <c r="D18" s="9"/>
      <c r="E18" s="9"/>
      <c r="F18" s="9"/>
      <c r="G18" s="13">
        <f>SUM(G16:G17)</f>
        <v>0</v>
      </c>
    </row>
    <row r="19" spans="1:9">
      <c r="A19" s="20"/>
      <c r="B19" s="15" t="s">
        <v>15</v>
      </c>
      <c r="C19" s="4"/>
      <c r="D19" s="9"/>
      <c r="E19" s="9"/>
      <c r="F19" s="9"/>
      <c r="G19" s="13">
        <f>SUM(G6,G9,G14,G18)</f>
        <v>64000</v>
      </c>
      <c r="I19" s="43"/>
    </row>
  </sheetData>
  <mergeCells count="2">
    <mergeCell ref="C1:G1"/>
    <mergeCell ref="A2:G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6" sqref="C6"/>
    </sheetView>
  </sheetViews>
  <sheetFormatPr defaultRowHeight="15"/>
  <cols>
    <col min="1" max="1" width="4.42578125" customWidth="1"/>
    <col min="2" max="2" width="41.85546875" customWidth="1"/>
    <col min="3" max="3" width="12.28515625" customWidth="1"/>
    <col min="4" max="4" width="10.42578125" customWidth="1"/>
    <col min="5" max="5" width="8.42578125" customWidth="1"/>
    <col min="6" max="6" width="9.5703125" bestFit="1" customWidth="1"/>
    <col min="7" max="7" width="9.85546875" customWidth="1"/>
    <col min="9" max="9" width="11.7109375" customWidth="1"/>
    <col min="10" max="10" width="10.85546875" customWidth="1"/>
  </cols>
  <sheetData>
    <row r="1" spans="1:7" ht="86.25" customHeight="1">
      <c r="C1" s="58" t="s">
        <v>38</v>
      </c>
      <c r="D1" s="59"/>
      <c r="E1" s="59"/>
      <c r="F1" s="59"/>
      <c r="G1" s="59"/>
    </row>
    <row r="2" spans="1:7" ht="47.25" customHeight="1">
      <c r="A2" s="60" t="s">
        <v>37</v>
      </c>
      <c r="B2" s="61"/>
      <c r="C2" s="61"/>
      <c r="D2" s="61"/>
      <c r="E2" s="61"/>
      <c r="F2" s="61"/>
      <c r="G2" s="61"/>
    </row>
    <row r="3" spans="1:7" ht="15.75" customHeight="1">
      <c r="A3" s="22"/>
      <c r="B3" s="27"/>
      <c r="C3" s="27"/>
      <c r="D3" s="27"/>
      <c r="E3" s="27"/>
      <c r="F3" s="27"/>
      <c r="G3" s="27"/>
    </row>
    <row r="4" spans="1:7" ht="15" customHeight="1">
      <c r="A4" s="22"/>
      <c r="B4" s="25" t="s">
        <v>21</v>
      </c>
      <c r="C4" s="24">
        <v>2</v>
      </c>
      <c r="D4" s="27"/>
      <c r="E4" s="27"/>
      <c r="F4" s="27"/>
      <c r="G4" s="27"/>
    </row>
    <row r="5" spans="1:7" ht="15" customHeight="1">
      <c r="A5" s="22"/>
      <c r="B5" s="25" t="s">
        <v>22</v>
      </c>
      <c r="C5" s="24">
        <v>10</v>
      </c>
      <c r="D5" s="27"/>
      <c r="E5" s="27"/>
      <c r="F5" s="27"/>
      <c r="G5" s="27"/>
    </row>
    <row r="6" spans="1:7" ht="15.75" customHeight="1">
      <c r="A6" s="22"/>
      <c r="B6" s="25" t="s">
        <v>23</v>
      </c>
      <c r="C6" s="24">
        <v>1</v>
      </c>
      <c r="D6" s="27"/>
      <c r="E6" s="27"/>
      <c r="F6" s="27"/>
      <c r="G6" s="27"/>
    </row>
    <row r="7" spans="1:7" ht="15.75" customHeight="1">
      <c r="A7" s="22"/>
      <c r="B7" s="38" t="s">
        <v>24</v>
      </c>
      <c r="C7" s="24" t="s">
        <v>33</v>
      </c>
      <c r="D7" s="27"/>
      <c r="E7" s="27"/>
      <c r="F7" s="27"/>
      <c r="G7" s="27"/>
    </row>
    <row r="8" spans="1:7" ht="14.25" customHeight="1">
      <c r="A8" s="22"/>
      <c r="B8" s="39" t="s">
        <v>29</v>
      </c>
      <c r="C8" s="69" t="s">
        <v>32</v>
      </c>
      <c r="D8" s="70"/>
      <c r="E8" s="70"/>
      <c r="F8" s="70"/>
      <c r="G8" s="70"/>
    </row>
    <row r="9" spans="1:7" ht="45.75" customHeight="1">
      <c r="A9" s="28" t="s">
        <v>0</v>
      </c>
      <c r="B9" s="29" t="s">
        <v>1</v>
      </c>
      <c r="C9" s="29" t="s">
        <v>2</v>
      </c>
      <c r="D9" s="30" t="s">
        <v>3</v>
      </c>
      <c r="E9" s="64" t="s">
        <v>26</v>
      </c>
      <c r="F9" s="65"/>
      <c r="G9" s="66"/>
    </row>
    <row r="10" spans="1:7">
      <c r="A10" s="40"/>
      <c r="B10" s="32"/>
      <c r="D10" s="33"/>
      <c r="E10" s="55"/>
      <c r="F10" s="56"/>
      <c r="G10" s="57"/>
    </row>
    <row r="11" spans="1:7">
      <c r="A11" s="31"/>
      <c r="B11" s="26" t="s">
        <v>27</v>
      </c>
      <c r="C11" s="34">
        <v>211</v>
      </c>
      <c r="D11" s="33" t="s">
        <v>9</v>
      </c>
      <c r="E11" s="55">
        <v>615</v>
      </c>
      <c r="F11" s="56"/>
      <c r="G11" s="57"/>
    </row>
    <row r="12" spans="1:7">
      <c r="A12" s="31"/>
      <c r="B12" s="36" t="s">
        <v>11</v>
      </c>
      <c r="C12" s="35">
        <v>213</v>
      </c>
      <c r="D12" s="33" t="s">
        <v>9</v>
      </c>
      <c r="E12" s="55">
        <v>185.73</v>
      </c>
      <c r="F12" s="56"/>
      <c r="G12" s="57"/>
    </row>
    <row r="13" spans="1:7" s="46" customFormat="1">
      <c r="A13" s="44"/>
      <c r="B13" s="50" t="s">
        <v>17</v>
      </c>
      <c r="C13" s="34">
        <v>310</v>
      </c>
      <c r="D13" s="33" t="s">
        <v>9</v>
      </c>
      <c r="E13" s="55">
        <v>799.27</v>
      </c>
      <c r="F13" s="67"/>
      <c r="G13" s="68"/>
    </row>
    <row r="14" spans="1:7" s="46" customFormat="1" ht="30">
      <c r="A14" s="44"/>
      <c r="B14" s="50" t="s">
        <v>14</v>
      </c>
      <c r="C14" s="34">
        <v>340</v>
      </c>
      <c r="D14" s="33" t="s">
        <v>9</v>
      </c>
      <c r="E14" s="55">
        <v>0</v>
      </c>
      <c r="F14" s="67"/>
      <c r="G14" s="68"/>
    </row>
    <row r="15" spans="1:7" s="46" customFormat="1" ht="18.75">
      <c r="A15" s="47"/>
      <c r="C15" s="48"/>
      <c r="D15" s="45"/>
      <c r="E15" s="71"/>
      <c r="F15" s="72"/>
      <c r="G15" s="73"/>
    </row>
    <row r="16" spans="1:7">
      <c r="A16" s="31"/>
      <c r="B16" s="37" t="s">
        <v>28</v>
      </c>
      <c r="C16" s="32"/>
      <c r="D16" s="33" t="s">
        <v>9</v>
      </c>
      <c r="E16" s="55">
        <f>SUM(E11:E15)</f>
        <v>1600</v>
      </c>
      <c r="F16" s="56"/>
      <c r="G16" s="57"/>
    </row>
  </sheetData>
  <mergeCells count="11">
    <mergeCell ref="E12:G12"/>
    <mergeCell ref="E13:G13"/>
    <mergeCell ref="E14:G14"/>
    <mergeCell ref="E15:G15"/>
    <mergeCell ref="E16:G16"/>
    <mergeCell ref="E11:G11"/>
    <mergeCell ref="C1:G1"/>
    <mergeCell ref="A2:G2"/>
    <mergeCell ref="C8:G8"/>
    <mergeCell ref="E9:G9"/>
    <mergeCell ref="E10:G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</vt:lpstr>
      <vt:lpstr>Расшифровка к смете</vt:lpstr>
      <vt:lpstr>Калькуляция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2023-01-20T10:27:10Z</dcterms:modified>
</cp:coreProperties>
</file>